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B2E7814-8940-4438-A33F-1DE9917F19D2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Ann Arbor MJ - AV Install" sheetId="31" r:id="rId1"/>
    <sheet name="Ann Arbor MJ-AUDIO" sheetId="21" r:id="rId2"/>
    <sheet name="Ann Arbor MJ-VIDEO" sheetId="32" r:id="rId3"/>
  </sheets>
  <definedNames>
    <definedName name="p502videobase" localSheetId="0">#REF!</definedName>
    <definedName name="p502videobase" localSheetId="2">#REF!</definedName>
    <definedName name="p502videobase">#REF!</definedName>
    <definedName name="p603opt2" localSheetId="0">#REF!</definedName>
    <definedName name="p603opt2" localSheetId="2">#REF!</definedName>
    <definedName name="p603opt2">#REF!</definedName>
    <definedName name="pAudiobase" localSheetId="2">#REF!</definedName>
    <definedName name="pAudiobase">#REF!</definedName>
    <definedName name="paudioopt1" localSheetId="0">#REF!</definedName>
    <definedName name="paudioopt1" localSheetId="2">#REF!</definedName>
    <definedName name="paudioopt1">#REF!</definedName>
    <definedName name="phrtrainbase" localSheetId="0">#REF!</definedName>
    <definedName name="phrtrainbase" localSheetId="2">#REF!</definedName>
    <definedName name="phrtrainbase">#REF!</definedName>
    <definedName name="_xlnm.Print_Area" localSheetId="1">'Ann Arbor MJ-AUDIO'!$A$1:$J$49</definedName>
    <definedName name="_xlnm.Print_Area" localSheetId="2">'Ann Arbor MJ-VIDEO'!$A$1:$J$36</definedName>
    <definedName name="_xlnm.Print_Titles" localSheetId="1">'Ann Arbor MJ-AUDIO'!$3:$3</definedName>
    <definedName name="_xlnm.Print_Titles" localSheetId="2">'Ann Arbor MJ-VIDEO'!$3:$3</definedName>
    <definedName name="tuc5aopt2" localSheetId="0">#REF!</definedName>
    <definedName name="tuc5aopt2" localSheetId="2">#REF!</definedName>
    <definedName name="tuc5aopt2">#REF!</definedName>
    <definedName name="tuc5cvideobase" localSheetId="0">#REF!</definedName>
    <definedName name="tuc5cvideobase" localSheetId="2">#REF!</definedName>
    <definedName name="tuc5cvideo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32" l="1"/>
  <c r="J27" i="32" l="1"/>
  <c r="J26" i="32"/>
  <c r="J14" i="32" l="1"/>
  <c r="F9" i="31" l="1"/>
  <c r="J4" i="21" l="1"/>
  <c r="J8" i="32" l="1"/>
  <c r="J16" i="32"/>
  <c r="J25" i="32"/>
  <c r="J4" i="32"/>
  <c r="J20" i="32"/>
  <c r="J30" i="32"/>
  <c r="J11" i="21"/>
  <c r="J7" i="21"/>
  <c r="J34" i="21"/>
  <c r="J8" i="21"/>
  <c r="J41" i="21"/>
  <c r="J22" i="32" l="1"/>
  <c r="J28" i="32"/>
  <c r="J11" i="32"/>
  <c r="J21" i="32"/>
  <c r="J32" i="32"/>
  <c r="J13" i="32"/>
  <c r="J7" i="32"/>
  <c r="J12" i="32"/>
  <c r="J10" i="32"/>
  <c r="J9" i="32"/>
  <c r="J5" i="32"/>
  <c r="J23" i="32"/>
  <c r="J15" i="32"/>
  <c r="J17" i="32"/>
  <c r="J6" i="32"/>
  <c r="J29" i="32"/>
  <c r="J19" i="32"/>
  <c r="J31" i="32"/>
  <c r="J18" i="32"/>
  <c r="J37" i="21"/>
  <c r="J27" i="21"/>
  <c r="J5" i="21"/>
  <c r="J31" i="21"/>
  <c r="J30" i="21"/>
  <c r="J6" i="21"/>
  <c r="J26" i="21"/>
  <c r="J13" i="21"/>
  <c r="J33" i="21"/>
  <c r="J25" i="21"/>
  <c r="J18" i="21"/>
  <c r="J42" i="21"/>
  <c r="J36" i="21"/>
  <c r="J17" i="21"/>
  <c r="J23" i="21"/>
  <c r="J35" i="21"/>
  <c r="J43" i="21"/>
  <c r="J29" i="21"/>
  <c r="J9" i="21"/>
  <c r="J14" i="21"/>
  <c r="J19" i="21"/>
  <c r="J16" i="21"/>
  <c r="J32" i="21"/>
  <c r="J28" i="21"/>
  <c r="J40" i="21"/>
  <c r="J22" i="21"/>
  <c r="J38" i="21"/>
  <c r="J15" i="21"/>
  <c r="J24" i="21"/>
  <c r="J12" i="21"/>
  <c r="J10" i="21"/>
  <c r="J39" i="21"/>
  <c r="J44" i="21"/>
  <c r="J20" i="21"/>
  <c r="J21" i="21"/>
  <c r="J33" i="32" l="1"/>
  <c r="J35" i="32" s="1"/>
  <c r="J36" i="32" s="1"/>
  <c r="F8" i="31" s="1"/>
  <c r="J45" i="21"/>
  <c r="J49" i="21" s="1"/>
  <c r="F7" i="31" s="1"/>
  <c r="F11" i="31" l="1"/>
</calcChain>
</file>

<file path=xl/sharedStrings.xml><?xml version="1.0" encoding="utf-8"?>
<sst xmlns="http://schemas.openxmlformats.org/spreadsheetml/2006/main" count="243" uniqueCount="185">
  <si>
    <t>Item</t>
  </si>
  <si>
    <t>Courtroom Name</t>
  </si>
  <si>
    <t>Bid Title</t>
  </si>
  <si>
    <t>Bid ID</t>
  </si>
  <si>
    <t>Bid Amount</t>
  </si>
  <si>
    <t>Audio &amp; Control Systems</t>
  </si>
  <si>
    <t>Base Bid</t>
  </si>
  <si>
    <t>Video &amp; Control Systems</t>
  </si>
  <si>
    <t>SUB TOTAL BASE BID</t>
  </si>
  <si>
    <t>GRAND TOTAL</t>
  </si>
  <si>
    <t>AUDIO/CONTROL</t>
  </si>
  <si>
    <t>CLIN</t>
  </si>
  <si>
    <t>ITEM</t>
  </si>
  <si>
    <t xml:space="preserve">MAKE </t>
  </si>
  <si>
    <t>MODEL</t>
  </si>
  <si>
    <t>QTY</t>
  </si>
  <si>
    <t>OFFERED MAKE</t>
  </si>
  <si>
    <t>OFFERED MODEL</t>
  </si>
  <si>
    <t>OFF. QTY</t>
  </si>
  <si>
    <t>UNIT PRICE</t>
  </si>
  <si>
    <t>TOTAL PRICE</t>
  </si>
  <si>
    <t>Microphone, w/ 18" gooseneck, Cardioid capsule, integral desk stand and Switch</t>
  </si>
  <si>
    <t xml:space="preserve">Shure </t>
  </si>
  <si>
    <t>MX418D/C</t>
  </si>
  <si>
    <t>Microphone, w/ 18" gooseneck, cardioid capsule, integral XLR connector, Shock-mount and Switch (for lectern)</t>
  </si>
  <si>
    <t>MX418S/C</t>
  </si>
  <si>
    <t>Microphone, Boundary</t>
  </si>
  <si>
    <t>Shure</t>
  </si>
  <si>
    <t>MX391/O</t>
  </si>
  <si>
    <t>Dual Wireless Microphone Receiver, Diversity, UHF, Digital, Frequency Agile, w/ Rack Mount Kit</t>
  </si>
  <si>
    <t>ULXD4D</t>
  </si>
  <si>
    <t>Handheld Transmitter for Wireless Microphone System, w/ Condenser Cardioid Element</t>
  </si>
  <si>
    <t>ULXD2/SM86</t>
  </si>
  <si>
    <t>BodypackTransmitter for Wireless Microphone System, w/ Lavaliere Condenser Cardioid Element</t>
  </si>
  <si>
    <t>ULX1/MX183</t>
  </si>
  <si>
    <t>Remote Antennas For Wireless Mic System, Half Wave</t>
  </si>
  <si>
    <t>UA820X</t>
  </si>
  <si>
    <t>Digital Signal Processor, Fixed I/O, 12 AEC In x 8 Out, w/ VOIP Telephone Interface</t>
  </si>
  <si>
    <t>Biamp</t>
  </si>
  <si>
    <t>TesiraForte AVB VI</t>
  </si>
  <si>
    <t>Digital Signal Processor, 4 Out, AVB Enabled</t>
  </si>
  <si>
    <t>Tesira EX-OUT</t>
  </si>
  <si>
    <t>Extender for USB Audio (Include Send and Receive Ends)</t>
  </si>
  <si>
    <t>Icron</t>
  </si>
  <si>
    <t>USB 2.0 Ranger 2201</t>
  </si>
  <si>
    <t>AVB Network Switch, Ethernet, PoE, Managed, 10/100/1000, 24-port, with AVB Option Enabled</t>
  </si>
  <si>
    <t>Extreme Networks</t>
  </si>
  <si>
    <t>Summit X430 w/ AVB Option</t>
  </si>
  <si>
    <t>USB 2.0 Extender over Cat 5 (for CRD to Counsel Digital Signature System)</t>
  </si>
  <si>
    <t xml:space="preserve">Gefen </t>
  </si>
  <si>
    <t>EXT-USB2.0-LR</t>
  </si>
  <si>
    <t>Interpreter's Control Panel w/ Approx. 15' Cord Terminated with 7-Pin XLR Connectors</t>
  </si>
  <si>
    <t>Quantum</t>
  </si>
  <si>
    <t>1952 w/ Cord</t>
  </si>
  <si>
    <t xml:space="preserve">Headphone/Microphone Combo </t>
  </si>
  <si>
    <t>Sennheiser</t>
  </si>
  <si>
    <t>HMD 26-II-600-8</t>
  </si>
  <si>
    <t>Playback Switch</t>
  </si>
  <si>
    <t>Headphone Amplifier</t>
  </si>
  <si>
    <t>Radio Design Labs</t>
  </si>
  <si>
    <t>ST-SH2</t>
  </si>
  <si>
    <t>Headphone, Under Chin</t>
  </si>
  <si>
    <t>Bosch</t>
  </si>
  <si>
    <t>LBB 3441</t>
  </si>
  <si>
    <t>Headphone Volume Control, In-line</t>
  </si>
  <si>
    <t>Koss</t>
  </si>
  <si>
    <t>VC-20</t>
  </si>
  <si>
    <t>Self-Powered Desk Speaker, Black (for judge, CRD, reporter and pre-trial)</t>
  </si>
  <si>
    <t>Fostex</t>
  </si>
  <si>
    <t>6301 BEAV</t>
  </si>
  <si>
    <t>Power Amplifier, 4 Channel, 200 W/ Channel</t>
  </si>
  <si>
    <t>QSC</t>
  </si>
  <si>
    <t>CX204V</t>
  </si>
  <si>
    <t>FA138T87</t>
  </si>
  <si>
    <t>Emitter Panel w/ Mounting Bracket</t>
  </si>
  <si>
    <t>SZI1029/GZG1029/gzp-10</t>
  </si>
  <si>
    <t>Modulator, Dual Channel</t>
  </si>
  <si>
    <t>SI 1015</t>
  </si>
  <si>
    <t>Receivers, w/ Batteries</t>
  </si>
  <si>
    <t>HDI 830 / BA 300</t>
  </si>
  <si>
    <t>RI 830-S / BA 300</t>
  </si>
  <si>
    <t>Induction Neck Loop</t>
  </si>
  <si>
    <t>EZT 3011</t>
  </si>
  <si>
    <t>Charger, 10-Position</t>
  </si>
  <si>
    <t>L 300-10-NT</t>
  </si>
  <si>
    <t>Crestron</t>
  </si>
  <si>
    <t>Main Control System, Integrated Controller, 8 - IR/Serial, 8 - Digital IO, 8 - Relays, 6 - Two way RS-232/485, 3 - Expansion Slots w/ Master Ethernet Card and Power Supply</t>
  </si>
  <si>
    <t>Network Switch, Ethernet, PoE, Managed, 10/100/1000, 24-port (for main rack)</t>
  </si>
  <si>
    <t>Cisco</t>
  </si>
  <si>
    <t>SG350-28MP</t>
  </si>
  <si>
    <t>Uninterruptible Power Supply, Rack Mountable, 1650 Watt capacity</t>
  </si>
  <si>
    <t>Middle Atlantic</t>
  </si>
  <si>
    <t>UPS-2200R-IP</t>
  </si>
  <si>
    <t>Transient Voltage Surge Supp., 15A, Rack mount</t>
  </si>
  <si>
    <t>Tripp Lite</t>
  </si>
  <si>
    <t>IBAR12-15ULTRA</t>
  </si>
  <si>
    <t>Power Relay, 15A</t>
  </si>
  <si>
    <t>Lowell</t>
  </si>
  <si>
    <t>RPC-1-15A-CD</t>
  </si>
  <si>
    <t>Include Costs For an Authorized Representative of the Installation Contractor to Attend a Pre-installation Meeting Prior to Commencement of Construction at a Time Convenient to the Court.</t>
  </si>
  <si>
    <t>Extron</t>
  </si>
  <si>
    <t>Various Models</t>
  </si>
  <si>
    <t>Various Manufacturers</t>
  </si>
  <si>
    <t>Total Misc., See Above For Definition, Including Power Strips</t>
  </si>
  <si>
    <t>EQUIPMENT SUB TOTAL</t>
  </si>
  <si>
    <t>LABOR SUB TOTAL</t>
  </si>
  <si>
    <t>EQUIPMENT AND LABOR TOTAL</t>
  </si>
  <si>
    <t>FIRM FIXED-PRICE TRAVEL</t>
  </si>
  <si>
    <t>VIDEO/CONTROL</t>
  </si>
  <si>
    <t>Digital Matrix Switcher and Distribution System, 16 x 16, HDMI 1.3 Compatible, HDCP2 Compliant, w/ EDID Management and Key Management - Card Frame</t>
  </si>
  <si>
    <t>DM-MD16X16</t>
  </si>
  <si>
    <t>Digital Matrix Switcher, Twisted Pair Input Card, HDMI 1.3 Compatible, HDCP2 Compliant, EDID Management, and Key Management</t>
  </si>
  <si>
    <t>DMC-4K-C-HDCP2</t>
  </si>
  <si>
    <t>Digital Matrix Switcher, HDMI Input Card, HDMI 1.3 Compatible, HDCP2 Compliant, EDID Management, and Key Management</t>
  </si>
  <si>
    <t>DMC-4K-HD-HDCP2</t>
  </si>
  <si>
    <t>Digital Matrix Switcher, Twisted Pair Output Card, 2-Channel, HDMI 1.3 Compatible, HDCP2 Compliant, EDID Management, and Key Management</t>
  </si>
  <si>
    <t>DMC-4K-CO-HD-HDCP2</t>
  </si>
  <si>
    <t>Digital Matrix Switcher, HDMI Output Card, 2-Channel, HDMI 1.3 Compatible, HDCP2 Compliant, EDID Management, and Key Management</t>
  </si>
  <si>
    <t>DMC-4K-HDO</t>
  </si>
  <si>
    <t>Multi-format Twisted Pair Transmitter, Connection Panel Format, w/ Digital Video Input, Analog Video Input, HDMI 1.3 Compatible, HDCP2 Compliant, EDID Management, and Key Management, w/ Power Supply and Cover Plate, Architect/Court  to Select Color, w/ Mud Rings</t>
  </si>
  <si>
    <t>DM-TX-200-C-2G-B-T w/ 2G Decora Faceplate</t>
  </si>
  <si>
    <t>Multi-format Twisted Pair Transmitter, Furniture Mount Format,, w/ Digital Video Input, Analog Video Input, HDMI 1.3 Compatible, HDCP2 Compliant, EDID Management, and Key Management, w/ Power Supply (includes one spare)</t>
  </si>
  <si>
    <t>DM-TX-4K-302-C</t>
  </si>
  <si>
    <t>HDMI Twisted Pair Receiver, HDMI 1.3 Compatible, HDCP2 Compliant, EDID Management, and Key Management, w/ Built-in Scaler, Power Supply (includes one spare)</t>
  </si>
  <si>
    <t>DM-RMC-4K-SCALER-C</t>
  </si>
  <si>
    <t>CODEC, High Definition, w/ Natural Presenter Package, 1080p Premium Resolution Option, and Multi-point Option</t>
  </si>
  <si>
    <t>SX80</t>
  </si>
  <si>
    <t>VTC Camera</t>
  </si>
  <si>
    <t>Vaddio</t>
  </si>
  <si>
    <t>RoboSHOT 20 UHD</t>
  </si>
  <si>
    <t>HDBaseT Receiver for VTC camera</t>
  </si>
  <si>
    <t>OneLINK HDMI</t>
  </si>
  <si>
    <t>Graphics Processor, 4 Window, w/ Individual Scalers &amp; Digital Video Inputs</t>
  </si>
  <si>
    <t>Monitor, 21.5", 16:9, 1080p, LED Lit (includes one spare)</t>
  </si>
  <si>
    <t>NEC</t>
  </si>
  <si>
    <t>EA224WMI-BK</t>
  </si>
  <si>
    <t>Monitor, 55", 16:9, 1080p, LED Lit</t>
  </si>
  <si>
    <t>P554</t>
  </si>
  <si>
    <t>Monitor, 42", 16:9, 1080p, LED Lit</t>
  </si>
  <si>
    <t>V423</t>
  </si>
  <si>
    <t>Monitor Mount, Wall, Dual Swing Arm, w/ Monitor Mating Plate (for 55" monitor)</t>
  </si>
  <si>
    <t>Chief</t>
  </si>
  <si>
    <t>PNRIW</t>
  </si>
  <si>
    <t>Monitor Mount, Ceiling Pole (for 42" monitor)</t>
  </si>
  <si>
    <t>TPMUB</t>
  </si>
  <si>
    <t>Monitor Mount - Low Profile Desk Stand, Select VESA Bolt Pattern to Match Specified Monitor (includes one spare)</t>
  </si>
  <si>
    <t>ErgoMart</t>
  </si>
  <si>
    <t>SL102 Limbo</t>
  </si>
  <si>
    <t>Flit-Top Table Box, Cable Organizer Kits, Cable Pass-Through Brackets, Blank Modules and Power Modules, Black</t>
  </si>
  <si>
    <t>FT-600-B w/ FTA-PWR-102</t>
  </si>
  <si>
    <t>Cable Retractors for Flip-Top Table Box (one set of retractors per box)</t>
  </si>
  <si>
    <t>CBLR2-AUDIO / CBLR2-VGA / CBLR2-HD</t>
  </si>
  <si>
    <t>HDMI Cable Lacing Bracket, (lot)</t>
  </si>
  <si>
    <t>Lockit</t>
  </si>
  <si>
    <t>Bidder:</t>
  </si>
  <si>
    <t xml:space="preserve">Date: </t>
  </si>
  <si>
    <t>Atlas Sound - for Jury Box</t>
  </si>
  <si>
    <t>COURT SUPPLIED</t>
  </si>
  <si>
    <t>TBD</t>
  </si>
  <si>
    <t>Equipment Rack - Middle Atlanic C5 Credenza - Number of bays, depth and and Wood Kit to be determined during walkthrough.</t>
  </si>
  <si>
    <t>Patch Cables Misc</t>
  </si>
  <si>
    <t>Power Supplies and Transformers</t>
  </si>
  <si>
    <t>Misc Adaptors / Adaptor Cables</t>
  </si>
  <si>
    <t>Cable - Audio, CAT6 etc.</t>
  </si>
  <si>
    <t>TSW-1060 / TSW-1060-TTK-B-S</t>
  </si>
  <si>
    <t>Touch Panel, Wired, 10", Tilt, Wide Screen, 16:10, 1280 x 800, w/ Table Top Mount, Power Supply</t>
  </si>
  <si>
    <t>Pro 3 w/ C2ENET-1, Power Supply, and Memory</t>
  </si>
  <si>
    <t>Speaker, 8, Ceiling, 70 V Transformer - with grill and can as needed.</t>
  </si>
  <si>
    <t>Marshal</t>
  </si>
  <si>
    <t xml:space="preserve"> CV502</t>
  </si>
  <si>
    <t xml:space="preserve"> Marshall CV502 VTC small format camera, HDSDI to HDMI converter for Marshall camera - for Judge</t>
  </si>
  <si>
    <t>MGP 464 PRO DI</t>
  </si>
  <si>
    <t>Patch Cables,</t>
  </si>
  <si>
    <t xml:space="preserve">Adaptors / Adaptor Cables, </t>
  </si>
  <si>
    <t>Control System Programming, Complete Programming of Entire Control System.</t>
  </si>
  <si>
    <t>Attachment A SUMMARY</t>
  </si>
  <si>
    <t xml:space="preserve">Audiol System Programming, Complete Programming of Entire Audio System.   2/XPanel Web Control Functionality. </t>
  </si>
  <si>
    <t>Freight</t>
  </si>
  <si>
    <t>Engineering, Design &amp; Labor</t>
  </si>
  <si>
    <t>Open</t>
  </si>
  <si>
    <t>Custom Floor Box Plates - Attorney Tables, Lectern, Witness, Judge &amp; Clerk - Layout to be Approved By Court.</t>
  </si>
  <si>
    <t>Ann Arbor Magistrate Judge's Courtroom</t>
  </si>
  <si>
    <t>U.S. District Court - Michigan Eastern District - Ann Arbor Magistrate Judge's Courtroom</t>
  </si>
  <si>
    <t>Attachment A - Audio - Ann Arbor Magistrate Judge's Courtroom</t>
  </si>
  <si>
    <t>Attachment A - Video - Ann Arbor Magistrate Judge's Courtroom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</si>
</sst>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6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109">
    <xf numFmtId="0" fontId="0" fillId="0" borderId="0" xfId="0"/>
    <xf numFmtId="0" fontId="0" fillId="0" borderId="5" xfId="0" applyBorder="1"/>
    <xf numFmtId="0" fontId="0" fillId="0" borderId="5" xfId="0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8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6" xfId="0" applyBorder="1"/>
    <xf numFmtId="0" fontId="1" fillId="0" borderId="16" xfId="0" applyFont="1" applyFill="1" applyBorder="1" applyAlignment="1">
      <alignment vertical="top" wrapText="1"/>
    </xf>
    <xf numFmtId="0" fontId="0" fillId="0" borderId="18" xfId="0" applyBorder="1"/>
    <xf numFmtId="0" fontId="2" fillId="0" borderId="21" xfId="1" applyFont="1" applyBorder="1"/>
    <xf numFmtId="0" fontId="2" fillId="0" borderId="14" xfId="1" applyFont="1" applyBorder="1"/>
    <xf numFmtId="0" fontId="2" fillId="0" borderId="15" xfId="1" applyFont="1" applyBorder="1"/>
    <xf numFmtId="0" fontId="1" fillId="0" borderId="12" xfId="1" applyBorder="1"/>
    <xf numFmtId="0" fontId="1" fillId="0" borderId="2" xfId="1" applyBorder="1"/>
    <xf numFmtId="0" fontId="3" fillId="0" borderId="3" xfId="1" applyFont="1" applyBorder="1"/>
    <xf numFmtId="0" fontId="1" fillId="0" borderId="24" xfId="1" applyBorder="1" applyAlignment="1">
      <alignment horizontal="centerContinuous"/>
    </xf>
    <xf numFmtId="0" fontId="4" fillId="0" borderId="25" xfId="1" applyFont="1" applyBorder="1" applyAlignment="1">
      <alignment horizontal="centerContinuous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6" fillId="0" borderId="0" xfId="0" applyFont="1"/>
    <xf numFmtId="0" fontId="1" fillId="0" borderId="16" xfId="3" applyFont="1" applyFill="1" applyBorder="1" applyAlignment="1">
      <alignment horizontal="left" vertical="top" wrapText="1"/>
    </xf>
    <xf numFmtId="44" fontId="1" fillId="0" borderId="24" xfId="4" applyFont="1" applyBorder="1" applyAlignment="1">
      <alignment horizontal="centerContinuous"/>
    </xf>
    <xf numFmtId="44" fontId="1" fillId="0" borderId="23" xfId="4" applyFont="1" applyBorder="1" applyAlignment="1">
      <alignment horizontal="centerContinuous"/>
    </xf>
    <xf numFmtId="44" fontId="1" fillId="0" borderId="12" xfId="4" applyFont="1" applyBorder="1"/>
    <xf numFmtId="44" fontId="1" fillId="0" borderId="22" xfId="4" applyFont="1" applyBorder="1"/>
    <xf numFmtId="44" fontId="2" fillId="0" borderId="20" xfId="4" applyFont="1" applyBorder="1"/>
    <xf numFmtId="44" fontId="1" fillId="0" borderId="10" xfId="4" applyFont="1" applyBorder="1"/>
    <xf numFmtId="44" fontId="0" fillId="0" borderId="12" xfId="4" applyFont="1" applyBorder="1"/>
    <xf numFmtId="44" fontId="1" fillId="0" borderId="11" xfId="4" applyFont="1" applyBorder="1"/>
    <xf numFmtId="44" fontId="0" fillId="0" borderId="8" xfId="4" applyFont="1" applyBorder="1"/>
    <xf numFmtId="44" fontId="1" fillId="0" borderId="7" xfId="4" applyFont="1" applyBorder="1"/>
    <xf numFmtId="44" fontId="2" fillId="0" borderId="4" xfId="4" applyFont="1" applyBorder="1"/>
    <xf numFmtId="44" fontId="0" fillId="0" borderId="0" xfId="4" applyFont="1"/>
    <xf numFmtId="0" fontId="5" fillId="4" borderId="17" xfId="0" applyFont="1" applyFill="1" applyBorder="1" applyAlignment="1">
      <alignment horizontal="right" vertical="top" wrapText="1"/>
    </xf>
    <xf numFmtId="0" fontId="5" fillId="4" borderId="16" xfId="0" applyFont="1" applyFill="1" applyBorder="1" applyAlignment="1">
      <alignment vertical="top" wrapText="1"/>
    </xf>
    <xf numFmtId="0" fontId="5" fillId="4" borderId="16" xfId="0" applyFont="1" applyFill="1" applyBorder="1" applyAlignment="1">
      <alignment horizontal="center" vertical="top"/>
    </xf>
    <xf numFmtId="0" fontId="0" fillId="4" borderId="16" xfId="0" applyFill="1" applyBorder="1"/>
    <xf numFmtId="0" fontId="0" fillId="4" borderId="0" xfId="0" applyFill="1"/>
    <xf numFmtId="0" fontId="1" fillId="4" borderId="13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2" xfId="0" applyFill="1" applyBorder="1"/>
    <xf numFmtId="44" fontId="0" fillId="4" borderId="12" xfId="4" applyFont="1" applyFill="1" applyBorder="1"/>
    <xf numFmtId="44" fontId="1" fillId="4" borderId="11" xfId="4" applyFont="1" applyFill="1" applyBorder="1"/>
    <xf numFmtId="0" fontId="1" fillId="4" borderId="16" xfId="0" applyFont="1" applyFill="1" applyBorder="1" applyAlignment="1">
      <alignment vertical="top" wrapText="1"/>
    </xf>
    <xf numFmtId="0" fontId="5" fillId="4" borderId="16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top" wrapText="1"/>
    </xf>
    <xf numFmtId="44" fontId="0" fillId="0" borderId="0" xfId="0" applyNumberFormat="1"/>
    <xf numFmtId="44" fontId="0" fillId="4" borderId="0" xfId="0" applyNumberFormat="1" applyFill="1"/>
    <xf numFmtId="44" fontId="2" fillId="0" borderId="50" xfId="4" applyFont="1" applyBorder="1"/>
    <xf numFmtId="44" fontId="0" fillId="0" borderId="51" xfId="4" applyFont="1" applyBorder="1"/>
    <xf numFmtId="44" fontId="0" fillId="0" borderId="52" xfId="4" applyFont="1" applyBorder="1"/>
    <xf numFmtId="44" fontId="0" fillId="0" borderId="32" xfId="4" applyFont="1" applyBorder="1"/>
    <xf numFmtId="0" fontId="5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top"/>
    </xf>
    <xf numFmtId="0" fontId="0" fillId="2" borderId="16" xfId="0" applyFill="1" applyBorder="1"/>
    <xf numFmtId="44" fontId="0" fillId="2" borderId="51" xfId="4" applyFont="1" applyFill="1" applyBorder="1"/>
    <xf numFmtId="44" fontId="1" fillId="2" borderId="10" xfId="4" applyFont="1" applyFill="1" applyBorder="1"/>
    <xf numFmtId="0" fontId="8" fillId="3" borderId="3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44" fontId="8" fillId="0" borderId="26" xfId="0" applyNumberFormat="1" applyFont="1" applyBorder="1" applyAlignment="1">
      <alignment horizontal="left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top" wrapText="1"/>
    </xf>
    <xf numFmtId="44" fontId="8" fillId="0" borderId="29" xfId="0" applyNumberFormat="1" applyFont="1" applyBorder="1" applyAlignment="1">
      <alignment horizontal="left" vertical="top" wrapText="1"/>
    </xf>
    <xf numFmtId="44" fontId="10" fillId="0" borderId="43" xfId="0" applyNumberFormat="1" applyFont="1" applyBorder="1" applyAlignment="1">
      <alignment horizontal="left" vertical="top" wrapText="1"/>
    </xf>
    <xf numFmtId="44" fontId="10" fillId="2" borderId="4" xfId="0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10" fillId="2" borderId="44" xfId="0" applyFont="1" applyFill="1" applyBorder="1" applyAlignment="1">
      <alignment horizontal="left" vertical="top" wrapText="1"/>
    </xf>
    <xf numFmtId="0" fontId="10" fillId="2" borderId="45" xfId="0" applyFont="1" applyFill="1" applyBorder="1" applyAlignment="1">
      <alignment horizontal="left" vertical="top" wrapText="1"/>
    </xf>
    <xf numFmtId="0" fontId="10" fillId="2" borderId="46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vertical="top" wrapText="1"/>
    </xf>
    <xf numFmtId="0" fontId="8" fillId="0" borderId="35" xfId="0" applyFont="1" applyBorder="1" applyAlignment="1">
      <alignment horizontal="left" vertical="center" wrapText="1"/>
    </xf>
    <xf numFmtId="0" fontId="9" fillId="0" borderId="49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</cellXfs>
  <cellStyles count="5">
    <cellStyle name="Currency" xfId="4" builtinId="4"/>
    <cellStyle name="Currency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zoomScaleNormal="100" workbookViewId="0">
      <selection sqref="A1:F1"/>
    </sheetView>
  </sheetViews>
  <sheetFormatPr defaultRowHeight="14.4" x14ac:dyDescent="0.3"/>
  <cols>
    <col min="1" max="1" width="5" style="31" customWidth="1"/>
    <col min="2" max="2" width="37.44140625" style="31" customWidth="1"/>
    <col min="3" max="3" width="8.88671875" style="31" customWidth="1"/>
    <col min="4" max="4" width="41.33203125" style="31" customWidth="1"/>
    <col min="5" max="5" width="9.44140625" style="31" customWidth="1"/>
    <col min="6" max="6" width="15.44140625" style="31" customWidth="1"/>
  </cols>
  <sheetData>
    <row r="1" spans="1:6" ht="18" x14ac:dyDescent="0.3">
      <c r="A1" s="88" t="s">
        <v>182</v>
      </c>
      <c r="B1" s="89"/>
      <c r="C1" s="89"/>
      <c r="D1" s="89"/>
      <c r="E1" s="89"/>
      <c r="F1" s="90"/>
    </row>
    <row r="2" spans="1:6" ht="18" x14ac:dyDescent="0.3">
      <c r="A2" s="91" t="s">
        <v>175</v>
      </c>
      <c r="B2" s="92"/>
      <c r="C2" s="92"/>
      <c r="D2" s="92"/>
      <c r="E2" s="92"/>
      <c r="F2" s="93"/>
    </row>
    <row r="3" spans="1:6" ht="18" x14ac:dyDescent="0.3">
      <c r="A3" s="91" t="s">
        <v>154</v>
      </c>
      <c r="B3" s="92"/>
      <c r="C3" s="92"/>
      <c r="D3" s="92"/>
      <c r="E3" s="92"/>
      <c r="F3" s="93"/>
    </row>
    <row r="4" spans="1:6" ht="18.600000000000001" thickBot="1" x14ac:dyDescent="0.35">
      <c r="A4" s="106" t="s">
        <v>155</v>
      </c>
      <c r="B4" s="107"/>
      <c r="C4" s="107"/>
      <c r="D4" s="107"/>
      <c r="E4" s="107"/>
      <c r="F4" s="108"/>
    </row>
    <row r="5" spans="1:6" ht="18.600000000000001" thickBot="1" x14ac:dyDescent="0.35">
      <c r="A5" s="71"/>
      <c r="B5" s="72"/>
      <c r="C5" s="72"/>
      <c r="D5" s="72"/>
      <c r="E5" s="72"/>
      <c r="F5" s="73"/>
    </row>
    <row r="6" spans="1:6" ht="18.600000000000001" thickBot="1" x14ac:dyDescent="0.35">
      <c r="A6" s="74" t="s">
        <v>0</v>
      </c>
      <c r="B6" s="100" t="s">
        <v>1</v>
      </c>
      <c r="C6" s="101"/>
      <c r="D6" s="75" t="s">
        <v>2</v>
      </c>
      <c r="E6" s="76" t="s">
        <v>3</v>
      </c>
      <c r="F6" s="77" t="s">
        <v>4</v>
      </c>
    </row>
    <row r="7" spans="1:6" ht="18" x14ac:dyDescent="0.3">
      <c r="A7" s="78">
        <v>1</v>
      </c>
      <c r="B7" s="102" t="s">
        <v>181</v>
      </c>
      <c r="C7" s="103"/>
      <c r="D7" s="79" t="s">
        <v>5</v>
      </c>
      <c r="E7" s="80" t="s">
        <v>6</v>
      </c>
      <c r="F7" s="81">
        <f>'Ann Arbor MJ-AUDIO'!J49</f>
        <v>0</v>
      </c>
    </row>
    <row r="8" spans="1:6" ht="18.600000000000001" thickBot="1" x14ac:dyDescent="0.35">
      <c r="A8" s="82">
        <v>2</v>
      </c>
      <c r="B8" s="104"/>
      <c r="C8" s="105"/>
      <c r="D8" s="83" t="s">
        <v>7</v>
      </c>
      <c r="E8" s="84" t="s">
        <v>6</v>
      </c>
      <c r="F8" s="85">
        <f>'Ann Arbor MJ-VIDEO'!J36</f>
        <v>0</v>
      </c>
    </row>
    <row r="9" spans="1:6" ht="18.600000000000001" thickBot="1" x14ac:dyDescent="0.35">
      <c r="A9" s="94" t="s">
        <v>8</v>
      </c>
      <c r="B9" s="95"/>
      <c r="C9" s="95"/>
      <c r="D9" s="95"/>
      <c r="E9" s="96"/>
      <c r="F9" s="86" t="e">
        <f>SUM(F7:F13F10)</f>
        <v>#NAME?</v>
      </c>
    </row>
    <row r="10" spans="1:6" ht="18.600000000000001" thickBot="1" x14ac:dyDescent="0.35">
      <c r="A10" s="71"/>
      <c r="B10" s="72"/>
      <c r="C10" s="72"/>
      <c r="D10" s="72"/>
      <c r="E10" s="72"/>
      <c r="F10" s="73"/>
    </row>
    <row r="11" spans="1:6" ht="18.600000000000001" thickBot="1" x14ac:dyDescent="0.35">
      <c r="A11" s="97" t="s">
        <v>9</v>
      </c>
      <c r="B11" s="98"/>
      <c r="C11" s="98"/>
      <c r="D11" s="98"/>
      <c r="E11" s="99"/>
      <c r="F11" s="87" t="e">
        <f>F9</f>
        <v>#NAME?</v>
      </c>
    </row>
  </sheetData>
  <mergeCells count="8">
    <mergeCell ref="A1:F1"/>
    <mergeCell ref="A2:F2"/>
    <mergeCell ref="A3:F3"/>
    <mergeCell ref="A9:E9"/>
    <mergeCell ref="A11:E11"/>
    <mergeCell ref="B6:C6"/>
    <mergeCell ref="B7:C8"/>
    <mergeCell ref="A4:F4"/>
  </mergeCells>
  <pageMargins left="0.7" right="0.7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showGridLines="0" topLeftCell="A35" zoomScaleNormal="100" workbookViewId="0">
      <selection activeCell="F1" sqref="F1"/>
    </sheetView>
  </sheetViews>
  <sheetFormatPr defaultRowHeight="14.4" x14ac:dyDescent="0.3"/>
  <cols>
    <col min="1" max="1" width="6.6640625" customWidth="1"/>
    <col min="2" max="2" width="31.44140625" customWidth="1"/>
    <col min="3" max="4" width="16.5546875" customWidth="1"/>
    <col min="5" max="5" width="5.88671875" customWidth="1"/>
    <col min="6" max="6" width="13.88671875" customWidth="1"/>
    <col min="7" max="7" width="16.33203125" customWidth="1"/>
    <col min="8" max="8" width="7.5546875" customWidth="1"/>
    <col min="9" max="9" width="15.33203125" style="44" customWidth="1"/>
    <col min="10" max="10" width="18" style="44" customWidth="1"/>
    <col min="11" max="11" width="11.5546875" bestFit="1" customWidth="1"/>
  </cols>
  <sheetData>
    <row r="1" spans="1:11" ht="21" thickBot="1" x14ac:dyDescent="0.4">
      <c r="A1" s="22" t="s">
        <v>183</v>
      </c>
      <c r="B1" s="21"/>
      <c r="C1" s="21"/>
      <c r="D1" s="21"/>
      <c r="E1" s="21"/>
      <c r="F1" s="21"/>
      <c r="G1" s="21"/>
      <c r="H1" s="21"/>
      <c r="I1" s="33"/>
      <c r="J1" s="34"/>
    </row>
    <row r="2" spans="1:11" x14ac:dyDescent="0.3">
      <c r="A2" s="20" t="s">
        <v>10</v>
      </c>
      <c r="B2" s="19"/>
      <c r="C2" s="19"/>
      <c r="D2" s="18"/>
      <c r="E2" s="18"/>
      <c r="F2" s="18"/>
      <c r="G2" s="18"/>
      <c r="H2" s="18"/>
      <c r="I2" s="35"/>
      <c r="J2" s="36"/>
    </row>
    <row r="3" spans="1:11" ht="15" thickBot="1" x14ac:dyDescent="0.35">
      <c r="A3" s="17" t="s">
        <v>11</v>
      </c>
      <c r="B3" s="16" t="s">
        <v>12</v>
      </c>
      <c r="C3" s="16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61" t="s">
        <v>19</v>
      </c>
      <c r="J3" s="37" t="s">
        <v>20</v>
      </c>
    </row>
    <row r="4" spans="1:11" ht="27.6" x14ac:dyDescent="0.3">
      <c r="A4" s="29">
        <v>1001</v>
      </c>
      <c r="B4" s="23" t="s">
        <v>21</v>
      </c>
      <c r="C4" s="23" t="s">
        <v>22</v>
      </c>
      <c r="D4" s="23" t="s">
        <v>23</v>
      </c>
      <c r="E4" s="24">
        <v>8</v>
      </c>
      <c r="F4" s="14"/>
      <c r="G4" s="14"/>
      <c r="H4" s="14"/>
      <c r="I4" s="62"/>
      <c r="J4" s="38">
        <f t="shared" ref="J4:J44" si="0">I4*E4</f>
        <v>0</v>
      </c>
      <c r="K4" s="59"/>
    </row>
    <row r="5" spans="1:11" ht="41.4" x14ac:dyDescent="0.3">
      <c r="A5" s="30">
        <v>1002</v>
      </c>
      <c r="B5" s="25" t="s">
        <v>24</v>
      </c>
      <c r="C5" s="25" t="s">
        <v>22</v>
      </c>
      <c r="D5" s="25" t="s">
        <v>25</v>
      </c>
      <c r="E5" s="26">
        <v>1</v>
      </c>
      <c r="F5" s="12"/>
      <c r="G5" s="12"/>
      <c r="H5" s="12"/>
      <c r="I5" s="62"/>
      <c r="J5" s="38">
        <f t="shared" si="0"/>
        <v>0</v>
      </c>
      <c r="K5" s="59"/>
    </row>
    <row r="6" spans="1:11" x14ac:dyDescent="0.3">
      <c r="A6" s="30">
        <v>1003</v>
      </c>
      <c r="B6" s="25" t="s">
        <v>26</v>
      </c>
      <c r="C6" s="25" t="s">
        <v>27</v>
      </c>
      <c r="D6" s="25" t="s">
        <v>28</v>
      </c>
      <c r="E6" s="26">
        <v>1</v>
      </c>
      <c r="F6" s="12"/>
      <c r="G6" s="12"/>
      <c r="H6" s="12"/>
      <c r="I6" s="62"/>
      <c r="J6" s="38">
        <f t="shared" si="0"/>
        <v>0</v>
      </c>
      <c r="K6" s="59"/>
    </row>
    <row r="7" spans="1:11" ht="41.4" x14ac:dyDescent="0.3">
      <c r="A7" s="30">
        <v>1004</v>
      </c>
      <c r="B7" s="25" t="s">
        <v>29</v>
      </c>
      <c r="C7" s="25" t="s">
        <v>27</v>
      </c>
      <c r="D7" s="25" t="s">
        <v>30</v>
      </c>
      <c r="E7" s="26">
        <v>1</v>
      </c>
      <c r="F7" s="12"/>
      <c r="G7" s="12"/>
      <c r="H7" s="12"/>
      <c r="I7" s="62"/>
      <c r="J7" s="38">
        <f t="shared" si="0"/>
        <v>0</v>
      </c>
      <c r="K7" s="59"/>
    </row>
    <row r="8" spans="1:11" ht="41.4" x14ac:dyDescent="0.3">
      <c r="A8" s="30">
        <v>1005</v>
      </c>
      <c r="B8" s="25" t="s">
        <v>31</v>
      </c>
      <c r="C8" s="25" t="s">
        <v>27</v>
      </c>
      <c r="D8" s="25" t="s">
        <v>32</v>
      </c>
      <c r="E8" s="26">
        <v>1</v>
      </c>
      <c r="F8" s="12"/>
      <c r="G8" s="12"/>
      <c r="H8" s="12"/>
      <c r="I8" s="62"/>
      <c r="J8" s="38">
        <f t="shared" si="0"/>
        <v>0</v>
      </c>
      <c r="K8" s="59"/>
    </row>
    <row r="9" spans="1:11" ht="41.4" x14ac:dyDescent="0.3">
      <c r="A9" s="30">
        <v>1006</v>
      </c>
      <c r="B9" s="25" t="s">
        <v>33</v>
      </c>
      <c r="C9" s="25" t="s">
        <v>27</v>
      </c>
      <c r="D9" s="25" t="s">
        <v>34</v>
      </c>
      <c r="E9" s="26">
        <v>1</v>
      </c>
      <c r="F9" s="12"/>
      <c r="G9" s="12"/>
      <c r="H9" s="12"/>
      <c r="I9" s="62"/>
      <c r="J9" s="38">
        <f t="shared" si="0"/>
        <v>0</v>
      </c>
      <c r="K9" s="59"/>
    </row>
    <row r="10" spans="1:11" ht="27.6" x14ac:dyDescent="0.3">
      <c r="A10" s="30">
        <v>1007</v>
      </c>
      <c r="B10" s="25" t="s">
        <v>35</v>
      </c>
      <c r="C10" s="27" t="s">
        <v>27</v>
      </c>
      <c r="D10" s="27" t="s">
        <v>36</v>
      </c>
      <c r="E10" s="28">
        <v>2</v>
      </c>
      <c r="F10" s="12"/>
      <c r="G10" s="12"/>
      <c r="H10" s="12"/>
      <c r="I10" s="62"/>
      <c r="J10" s="38">
        <f t="shared" si="0"/>
        <v>0</v>
      </c>
      <c r="K10" s="59"/>
    </row>
    <row r="11" spans="1:11" ht="27.6" x14ac:dyDescent="0.3">
      <c r="A11" s="30">
        <v>1008</v>
      </c>
      <c r="B11" s="25" t="s">
        <v>37</v>
      </c>
      <c r="C11" s="25" t="s">
        <v>38</v>
      </c>
      <c r="D11" s="25" t="s">
        <v>39</v>
      </c>
      <c r="E11" s="26">
        <v>2</v>
      </c>
      <c r="F11" s="12"/>
      <c r="G11" s="12"/>
      <c r="H11" s="12"/>
      <c r="I11" s="62"/>
      <c r="J11" s="38">
        <f t="shared" si="0"/>
        <v>0</v>
      </c>
      <c r="K11" s="59"/>
    </row>
    <row r="12" spans="1:11" ht="27.6" x14ac:dyDescent="0.3">
      <c r="A12" s="30">
        <v>1009</v>
      </c>
      <c r="B12" s="25" t="s">
        <v>40</v>
      </c>
      <c r="C12" s="25" t="s">
        <v>38</v>
      </c>
      <c r="D12" s="25" t="s">
        <v>41</v>
      </c>
      <c r="E12" s="26">
        <v>3</v>
      </c>
      <c r="F12" s="12"/>
      <c r="G12" s="12"/>
      <c r="H12" s="12"/>
      <c r="I12" s="62"/>
      <c r="J12" s="38">
        <f t="shared" si="0"/>
        <v>0</v>
      </c>
      <c r="K12" s="59"/>
    </row>
    <row r="13" spans="1:11" ht="27.6" x14ac:dyDescent="0.3">
      <c r="A13" s="30">
        <v>1010</v>
      </c>
      <c r="B13" s="25" t="s">
        <v>42</v>
      </c>
      <c r="C13" s="25" t="s">
        <v>43</v>
      </c>
      <c r="D13" s="27" t="s">
        <v>44</v>
      </c>
      <c r="E13" s="26">
        <v>1</v>
      </c>
      <c r="F13" s="12"/>
      <c r="G13" s="12"/>
      <c r="H13" s="12"/>
      <c r="I13" s="62"/>
      <c r="J13" s="38">
        <f t="shared" si="0"/>
        <v>0</v>
      </c>
      <c r="K13" s="59"/>
    </row>
    <row r="14" spans="1:11" ht="41.4" x14ac:dyDescent="0.3">
      <c r="A14" s="30">
        <v>1011</v>
      </c>
      <c r="B14" s="25" t="s">
        <v>45</v>
      </c>
      <c r="C14" s="25" t="s">
        <v>46</v>
      </c>
      <c r="D14" s="27" t="s">
        <v>47</v>
      </c>
      <c r="E14" s="26">
        <v>1</v>
      </c>
      <c r="F14" s="12"/>
      <c r="G14" s="12"/>
      <c r="H14" s="12"/>
      <c r="I14" s="62"/>
      <c r="J14" s="38">
        <f t="shared" si="0"/>
        <v>0</v>
      </c>
      <c r="K14" s="59"/>
    </row>
    <row r="15" spans="1:11" ht="27.6" x14ac:dyDescent="0.3">
      <c r="A15" s="30">
        <v>1012</v>
      </c>
      <c r="B15" s="25" t="s">
        <v>48</v>
      </c>
      <c r="C15" s="25" t="s">
        <v>49</v>
      </c>
      <c r="D15" s="25" t="s">
        <v>50</v>
      </c>
      <c r="E15" s="26">
        <v>1</v>
      </c>
      <c r="F15" s="12"/>
      <c r="G15" s="12"/>
      <c r="H15" s="12"/>
      <c r="I15" s="62"/>
      <c r="J15" s="38">
        <f t="shared" si="0"/>
        <v>0</v>
      </c>
      <c r="K15" s="59"/>
    </row>
    <row r="16" spans="1:11" ht="41.4" x14ac:dyDescent="0.3">
      <c r="A16" s="30">
        <v>1013</v>
      </c>
      <c r="B16" s="25" t="s">
        <v>51</v>
      </c>
      <c r="C16" s="25" t="s">
        <v>52</v>
      </c>
      <c r="D16" s="25" t="s">
        <v>53</v>
      </c>
      <c r="E16" s="26">
        <v>1</v>
      </c>
      <c r="F16" s="12"/>
      <c r="G16" s="12"/>
      <c r="H16" s="12"/>
      <c r="I16" s="62"/>
      <c r="J16" s="38">
        <f t="shared" si="0"/>
        <v>0</v>
      </c>
      <c r="K16" s="59"/>
    </row>
    <row r="17" spans="1:11" x14ac:dyDescent="0.3">
      <c r="A17" s="30">
        <v>1014</v>
      </c>
      <c r="B17" s="25" t="s">
        <v>54</v>
      </c>
      <c r="C17" s="25" t="s">
        <v>55</v>
      </c>
      <c r="D17" s="25" t="s">
        <v>56</v>
      </c>
      <c r="E17" s="26">
        <v>2</v>
      </c>
      <c r="F17" s="12"/>
      <c r="G17" s="12"/>
      <c r="H17" s="12"/>
      <c r="I17" s="62"/>
      <c r="J17" s="38">
        <f t="shared" si="0"/>
        <v>0</v>
      </c>
      <c r="K17" s="59"/>
    </row>
    <row r="18" spans="1:11" x14ac:dyDescent="0.3">
      <c r="A18" s="30">
        <v>1015</v>
      </c>
      <c r="B18" s="25" t="s">
        <v>57</v>
      </c>
      <c r="C18" s="25" t="s">
        <v>52</v>
      </c>
      <c r="D18" s="27">
        <v>2540</v>
      </c>
      <c r="E18" s="26">
        <v>1</v>
      </c>
      <c r="F18" s="12"/>
      <c r="G18" s="12"/>
      <c r="H18" s="12"/>
      <c r="I18" s="62"/>
      <c r="J18" s="38">
        <f t="shared" si="0"/>
        <v>0</v>
      </c>
      <c r="K18" s="59"/>
    </row>
    <row r="19" spans="1:11" x14ac:dyDescent="0.3">
      <c r="A19" s="30">
        <v>1016</v>
      </c>
      <c r="B19" s="25" t="s">
        <v>58</v>
      </c>
      <c r="C19" s="25" t="s">
        <v>59</v>
      </c>
      <c r="D19" s="25" t="s">
        <v>60</v>
      </c>
      <c r="E19" s="26">
        <v>7</v>
      </c>
      <c r="F19" s="12"/>
      <c r="G19" s="12"/>
      <c r="H19" s="12"/>
      <c r="I19" s="62"/>
      <c r="J19" s="38">
        <f t="shared" si="0"/>
        <v>0</v>
      </c>
      <c r="K19" s="59"/>
    </row>
    <row r="20" spans="1:11" x14ac:dyDescent="0.3">
      <c r="A20" s="30">
        <v>1017</v>
      </c>
      <c r="B20" s="25" t="s">
        <v>61</v>
      </c>
      <c r="C20" s="25" t="s">
        <v>62</v>
      </c>
      <c r="D20" s="25" t="s">
        <v>63</v>
      </c>
      <c r="E20" s="26">
        <v>1</v>
      </c>
      <c r="F20" s="12"/>
      <c r="G20" s="12"/>
      <c r="H20" s="12"/>
      <c r="I20" s="62"/>
      <c r="J20" s="38">
        <f t="shared" si="0"/>
        <v>0</v>
      </c>
      <c r="K20" s="59"/>
    </row>
    <row r="21" spans="1:11" x14ac:dyDescent="0.3">
      <c r="A21" s="30">
        <v>1018</v>
      </c>
      <c r="B21" s="25" t="s">
        <v>64</v>
      </c>
      <c r="C21" s="25" t="s">
        <v>65</v>
      </c>
      <c r="D21" s="25" t="s">
        <v>66</v>
      </c>
      <c r="E21" s="26">
        <v>1</v>
      </c>
      <c r="F21" s="12"/>
      <c r="G21" s="12"/>
      <c r="H21" s="12"/>
      <c r="I21" s="62"/>
      <c r="J21" s="38">
        <f t="shared" si="0"/>
        <v>0</v>
      </c>
      <c r="K21" s="59"/>
    </row>
    <row r="22" spans="1:11" ht="27.6" x14ac:dyDescent="0.3">
      <c r="A22" s="30">
        <v>1019</v>
      </c>
      <c r="B22" s="25" t="s">
        <v>67</v>
      </c>
      <c r="C22" s="25" t="s">
        <v>68</v>
      </c>
      <c r="D22" s="25" t="s">
        <v>69</v>
      </c>
      <c r="E22" s="26">
        <v>4</v>
      </c>
      <c r="F22" s="12"/>
      <c r="G22" s="12"/>
      <c r="H22" s="12"/>
      <c r="I22" s="62"/>
      <c r="J22" s="38">
        <f t="shared" si="0"/>
        <v>0</v>
      </c>
      <c r="K22" s="59"/>
    </row>
    <row r="23" spans="1:11" ht="27.6" x14ac:dyDescent="0.3">
      <c r="A23" s="30">
        <v>1020</v>
      </c>
      <c r="B23" s="25" t="s">
        <v>70</v>
      </c>
      <c r="C23" s="25" t="s">
        <v>71</v>
      </c>
      <c r="D23" s="25" t="s">
        <v>72</v>
      </c>
      <c r="E23" s="26">
        <v>1</v>
      </c>
      <c r="F23" s="12"/>
      <c r="G23" s="12"/>
      <c r="H23" s="12"/>
      <c r="I23" s="62"/>
      <c r="J23" s="38">
        <f t="shared" si="0"/>
        <v>0</v>
      </c>
      <c r="K23" s="59"/>
    </row>
    <row r="24" spans="1:11" ht="27.6" x14ac:dyDescent="0.3">
      <c r="A24" s="30">
        <v>1021</v>
      </c>
      <c r="B24" s="25" t="s">
        <v>167</v>
      </c>
      <c r="C24" s="25" t="s">
        <v>156</v>
      </c>
      <c r="D24" s="25" t="s">
        <v>73</v>
      </c>
      <c r="E24" s="26">
        <v>6</v>
      </c>
      <c r="F24" s="12"/>
      <c r="G24" s="12"/>
      <c r="H24" s="12"/>
      <c r="I24" s="62"/>
      <c r="J24" s="38">
        <f t="shared" si="0"/>
        <v>0</v>
      </c>
      <c r="K24" s="59"/>
    </row>
    <row r="25" spans="1:11" ht="27.6" x14ac:dyDescent="0.3">
      <c r="A25" s="30">
        <v>1022</v>
      </c>
      <c r="B25" s="25" t="s">
        <v>74</v>
      </c>
      <c r="C25" s="25" t="s">
        <v>55</v>
      </c>
      <c r="D25" s="25" t="s">
        <v>75</v>
      </c>
      <c r="E25" s="26">
        <v>2</v>
      </c>
      <c r="F25" s="12"/>
      <c r="G25" s="12"/>
      <c r="H25" s="12"/>
      <c r="I25" s="62"/>
      <c r="J25" s="38">
        <f t="shared" si="0"/>
        <v>0</v>
      </c>
      <c r="K25" s="59"/>
    </row>
    <row r="26" spans="1:11" x14ac:dyDescent="0.3">
      <c r="A26" s="30">
        <v>1023</v>
      </c>
      <c r="B26" s="25" t="s">
        <v>76</v>
      </c>
      <c r="C26" s="25" t="s">
        <v>55</v>
      </c>
      <c r="D26" s="25" t="s">
        <v>77</v>
      </c>
      <c r="E26" s="26">
        <v>1</v>
      </c>
      <c r="F26" s="12"/>
      <c r="G26" s="12"/>
      <c r="H26" s="12"/>
      <c r="I26" s="62"/>
      <c r="J26" s="38">
        <f t="shared" si="0"/>
        <v>0</v>
      </c>
      <c r="K26" s="59"/>
    </row>
    <row r="27" spans="1:11" x14ac:dyDescent="0.3">
      <c r="A27" s="30">
        <v>1024</v>
      </c>
      <c r="B27" s="25" t="s">
        <v>78</v>
      </c>
      <c r="C27" s="25" t="s">
        <v>55</v>
      </c>
      <c r="D27" s="25" t="s">
        <v>79</v>
      </c>
      <c r="E27" s="26">
        <v>9</v>
      </c>
      <c r="F27" s="12"/>
      <c r="G27" s="12"/>
      <c r="H27" s="12"/>
      <c r="I27" s="62"/>
      <c r="J27" s="38">
        <f t="shared" si="0"/>
        <v>0</v>
      </c>
      <c r="K27" s="59"/>
    </row>
    <row r="28" spans="1:11" x14ac:dyDescent="0.3">
      <c r="A28" s="30">
        <v>1025</v>
      </c>
      <c r="B28" s="25" t="s">
        <v>78</v>
      </c>
      <c r="C28" s="25" t="s">
        <v>55</v>
      </c>
      <c r="D28" s="25" t="s">
        <v>80</v>
      </c>
      <c r="E28" s="26">
        <v>1</v>
      </c>
      <c r="F28" s="12"/>
      <c r="G28" s="12"/>
      <c r="H28" s="12"/>
      <c r="I28" s="62"/>
      <c r="J28" s="38">
        <f t="shared" si="0"/>
        <v>0</v>
      </c>
      <c r="K28" s="59"/>
    </row>
    <row r="29" spans="1:11" x14ac:dyDescent="0.3">
      <c r="A29" s="30">
        <v>1026</v>
      </c>
      <c r="B29" s="25" t="s">
        <v>81</v>
      </c>
      <c r="C29" s="13" t="s">
        <v>55</v>
      </c>
      <c r="D29" s="25" t="s">
        <v>82</v>
      </c>
      <c r="E29" s="26">
        <v>1</v>
      </c>
      <c r="F29" s="12"/>
      <c r="G29" s="12"/>
      <c r="H29" s="12"/>
      <c r="I29" s="62"/>
      <c r="J29" s="38">
        <f t="shared" si="0"/>
        <v>0</v>
      </c>
      <c r="K29" s="59"/>
    </row>
    <row r="30" spans="1:11" x14ac:dyDescent="0.3">
      <c r="A30" s="30">
        <v>1027</v>
      </c>
      <c r="B30" s="25" t="s">
        <v>83</v>
      </c>
      <c r="C30" s="13" t="s">
        <v>55</v>
      </c>
      <c r="D30" s="25" t="s">
        <v>84</v>
      </c>
      <c r="E30" s="26">
        <v>2</v>
      </c>
      <c r="F30" s="12"/>
      <c r="G30" s="12"/>
      <c r="H30" s="12"/>
      <c r="I30" s="62"/>
      <c r="J30" s="38">
        <f t="shared" si="0"/>
        <v>0</v>
      </c>
      <c r="K30" s="59"/>
    </row>
    <row r="31" spans="1:11" ht="41.4" x14ac:dyDescent="0.3">
      <c r="A31" s="30">
        <v>1030</v>
      </c>
      <c r="B31" s="25" t="s">
        <v>165</v>
      </c>
      <c r="C31" s="13" t="s">
        <v>85</v>
      </c>
      <c r="D31" s="25" t="s">
        <v>164</v>
      </c>
      <c r="E31" s="26">
        <v>2</v>
      </c>
      <c r="F31" s="12"/>
      <c r="G31" s="12"/>
      <c r="H31" s="12"/>
      <c r="I31" s="62"/>
      <c r="J31" s="38">
        <f t="shared" si="0"/>
        <v>0</v>
      </c>
      <c r="K31" s="59"/>
    </row>
    <row r="32" spans="1:11" ht="55.2" x14ac:dyDescent="0.3">
      <c r="A32" s="30">
        <v>1031</v>
      </c>
      <c r="B32" s="25" t="s">
        <v>86</v>
      </c>
      <c r="C32" s="13" t="s">
        <v>85</v>
      </c>
      <c r="D32" s="25" t="s">
        <v>166</v>
      </c>
      <c r="E32" s="26">
        <v>1</v>
      </c>
      <c r="F32" s="12"/>
      <c r="G32" s="12"/>
      <c r="H32" s="12"/>
      <c r="I32" s="62"/>
      <c r="J32" s="38">
        <f t="shared" si="0"/>
        <v>0</v>
      </c>
      <c r="K32" s="59"/>
    </row>
    <row r="33" spans="1:11" ht="27.6" x14ac:dyDescent="0.3">
      <c r="A33" s="30">
        <v>1032</v>
      </c>
      <c r="B33" s="25" t="s">
        <v>87</v>
      </c>
      <c r="C33" s="13" t="s">
        <v>88</v>
      </c>
      <c r="D33" s="25" t="s">
        <v>89</v>
      </c>
      <c r="E33" s="26">
        <v>1</v>
      </c>
      <c r="F33" s="12"/>
      <c r="G33" s="12"/>
      <c r="H33" s="12"/>
      <c r="I33" s="62"/>
      <c r="J33" s="38">
        <f t="shared" si="0"/>
        <v>0</v>
      </c>
      <c r="K33" s="59"/>
    </row>
    <row r="34" spans="1:11" ht="27.6" x14ac:dyDescent="0.3">
      <c r="A34" s="30">
        <v>1033</v>
      </c>
      <c r="B34" s="25" t="s">
        <v>90</v>
      </c>
      <c r="C34" s="13" t="s">
        <v>91</v>
      </c>
      <c r="D34" s="32" t="s">
        <v>92</v>
      </c>
      <c r="E34" s="26">
        <v>1</v>
      </c>
      <c r="F34" s="12"/>
      <c r="G34" s="12"/>
      <c r="H34" s="12"/>
      <c r="I34" s="62"/>
      <c r="J34" s="38">
        <f t="shared" si="0"/>
        <v>0</v>
      </c>
      <c r="K34" s="59"/>
    </row>
    <row r="35" spans="1:11" ht="27.6" x14ac:dyDescent="0.3">
      <c r="A35" s="30">
        <v>1034</v>
      </c>
      <c r="B35" s="25" t="s">
        <v>93</v>
      </c>
      <c r="C35" s="13" t="s">
        <v>94</v>
      </c>
      <c r="D35" s="25" t="s">
        <v>95</v>
      </c>
      <c r="E35" s="26">
        <v>1</v>
      </c>
      <c r="F35" s="12"/>
      <c r="G35" s="12"/>
      <c r="H35" s="12"/>
      <c r="I35" s="62"/>
      <c r="J35" s="38">
        <f t="shared" si="0"/>
        <v>0</v>
      </c>
      <c r="K35" s="59"/>
    </row>
    <row r="36" spans="1:11" x14ac:dyDescent="0.3">
      <c r="A36" s="30">
        <v>1035</v>
      </c>
      <c r="B36" s="25" t="s">
        <v>96</v>
      </c>
      <c r="C36" s="13" t="s">
        <v>97</v>
      </c>
      <c r="D36" s="25" t="s">
        <v>98</v>
      </c>
      <c r="E36" s="26">
        <v>1</v>
      </c>
      <c r="F36" s="12"/>
      <c r="G36" s="12"/>
      <c r="H36" s="12"/>
      <c r="I36" s="62"/>
      <c r="J36" s="38">
        <f t="shared" si="0"/>
        <v>0</v>
      </c>
      <c r="K36" s="59"/>
    </row>
    <row r="37" spans="1:11" ht="55.2" x14ac:dyDescent="0.3">
      <c r="A37" s="30">
        <v>1036</v>
      </c>
      <c r="B37" s="25" t="s">
        <v>159</v>
      </c>
      <c r="C37" s="13" t="s">
        <v>91</v>
      </c>
      <c r="D37" s="25" t="s">
        <v>158</v>
      </c>
      <c r="E37" s="26">
        <v>1</v>
      </c>
      <c r="F37" s="12"/>
      <c r="G37" s="12"/>
      <c r="H37" s="12"/>
      <c r="I37" s="62"/>
      <c r="J37" s="38">
        <f t="shared" si="0"/>
        <v>0</v>
      </c>
      <c r="K37" s="59"/>
    </row>
    <row r="38" spans="1:11" ht="41.4" x14ac:dyDescent="0.3">
      <c r="A38" s="30">
        <v>1037</v>
      </c>
      <c r="B38" s="25" t="s">
        <v>176</v>
      </c>
      <c r="C38" s="13"/>
      <c r="D38" s="25"/>
      <c r="E38" s="26">
        <v>1</v>
      </c>
      <c r="F38" s="12"/>
      <c r="G38" s="12"/>
      <c r="H38" s="12"/>
      <c r="I38" s="62"/>
      <c r="J38" s="38">
        <f t="shared" si="0"/>
        <v>0</v>
      </c>
      <c r="K38" s="59"/>
    </row>
    <row r="39" spans="1:11" ht="69" x14ac:dyDescent="0.3">
      <c r="A39" s="30">
        <v>1038</v>
      </c>
      <c r="B39" s="25" t="s">
        <v>99</v>
      </c>
      <c r="C39" s="13"/>
      <c r="D39" s="25"/>
      <c r="E39" s="26">
        <v>1</v>
      </c>
      <c r="F39" s="12"/>
      <c r="G39" s="12"/>
      <c r="H39" s="12"/>
      <c r="I39" s="62"/>
      <c r="J39" s="38">
        <f t="shared" si="0"/>
        <v>0</v>
      </c>
      <c r="K39" s="59"/>
    </row>
    <row r="40" spans="1:11" s="49" customFormat="1" x14ac:dyDescent="0.3">
      <c r="A40" s="45">
        <v>1040</v>
      </c>
      <c r="B40" s="46" t="s">
        <v>160</v>
      </c>
      <c r="C40" s="55"/>
      <c r="D40" s="46" t="s">
        <v>101</v>
      </c>
      <c r="E40" s="47">
        <v>1</v>
      </c>
      <c r="F40" s="48"/>
      <c r="G40" s="48"/>
      <c r="H40" s="48"/>
      <c r="I40" s="62"/>
      <c r="J40" s="38">
        <f t="shared" si="0"/>
        <v>0</v>
      </c>
      <c r="K40" s="59"/>
    </row>
    <row r="41" spans="1:11" s="49" customFormat="1" x14ac:dyDescent="0.3">
      <c r="A41" s="45">
        <v>1041</v>
      </c>
      <c r="B41" s="46" t="s">
        <v>161</v>
      </c>
      <c r="C41" s="55"/>
      <c r="D41" s="46" t="s">
        <v>101</v>
      </c>
      <c r="E41" s="47">
        <v>1</v>
      </c>
      <c r="F41" s="48"/>
      <c r="G41" s="48"/>
      <c r="H41" s="48"/>
      <c r="I41" s="62"/>
      <c r="J41" s="38">
        <f t="shared" si="0"/>
        <v>0</v>
      </c>
      <c r="K41" s="59"/>
    </row>
    <row r="42" spans="1:11" s="49" customFormat="1" x14ac:dyDescent="0.3">
      <c r="A42" s="45">
        <v>1042</v>
      </c>
      <c r="B42" s="57" t="s">
        <v>162</v>
      </c>
      <c r="C42" s="56"/>
      <c r="D42" s="57" t="s">
        <v>101</v>
      </c>
      <c r="E42" s="47">
        <v>1</v>
      </c>
      <c r="F42" s="48"/>
      <c r="G42" s="48"/>
      <c r="H42" s="48"/>
      <c r="I42" s="62"/>
      <c r="J42" s="38">
        <f t="shared" si="0"/>
        <v>0</v>
      </c>
      <c r="K42" s="59"/>
    </row>
    <row r="43" spans="1:11" s="49" customFormat="1" ht="27.6" x14ac:dyDescent="0.3">
      <c r="A43" s="45">
        <v>1043</v>
      </c>
      <c r="B43" s="56" t="s">
        <v>163</v>
      </c>
      <c r="C43" s="56" t="s">
        <v>102</v>
      </c>
      <c r="D43" s="56" t="s">
        <v>101</v>
      </c>
      <c r="E43" s="58">
        <v>1</v>
      </c>
      <c r="F43" s="48"/>
      <c r="G43" s="48"/>
      <c r="H43" s="48"/>
      <c r="I43" s="62"/>
      <c r="J43" s="38">
        <f t="shared" si="0"/>
        <v>0</v>
      </c>
      <c r="K43" s="59"/>
    </row>
    <row r="44" spans="1:11" s="49" customFormat="1" ht="28.2" thickBot="1" x14ac:dyDescent="0.35">
      <c r="A44" s="45">
        <v>1044</v>
      </c>
      <c r="B44" s="56" t="s">
        <v>103</v>
      </c>
      <c r="C44" s="56"/>
      <c r="D44" s="56"/>
      <c r="E44" s="58">
        <v>1</v>
      </c>
      <c r="F44" s="48"/>
      <c r="G44" s="48"/>
      <c r="H44" s="48"/>
      <c r="I44" s="62"/>
      <c r="J44" s="38">
        <f t="shared" si="0"/>
        <v>0</v>
      </c>
      <c r="K44" s="59"/>
    </row>
    <row r="45" spans="1:11" x14ac:dyDescent="0.3">
      <c r="A45" s="11" t="s">
        <v>104</v>
      </c>
      <c r="B45" s="10"/>
      <c r="C45" s="10"/>
      <c r="D45" s="10"/>
      <c r="E45" s="10"/>
      <c r="F45" s="9"/>
      <c r="G45" s="9"/>
      <c r="H45" s="9"/>
      <c r="I45" s="39"/>
      <c r="J45" s="40">
        <f>SUM(J4:J44)</f>
        <v>0</v>
      </c>
    </row>
    <row r="46" spans="1:11" x14ac:dyDescent="0.3">
      <c r="A46" s="7" t="s">
        <v>105</v>
      </c>
      <c r="B46" s="8"/>
      <c r="C46" s="8"/>
      <c r="D46" s="8"/>
      <c r="E46" s="8"/>
      <c r="F46" s="5"/>
      <c r="G46" s="5"/>
      <c r="H46" s="5"/>
      <c r="I46" s="41"/>
      <c r="J46" s="38"/>
      <c r="K46" s="59"/>
    </row>
    <row r="47" spans="1:11" x14ac:dyDescent="0.3">
      <c r="A47" s="7" t="s">
        <v>106</v>
      </c>
      <c r="B47" s="6"/>
      <c r="C47" s="6"/>
      <c r="D47" s="6"/>
      <c r="E47" s="6"/>
      <c r="F47" s="5"/>
      <c r="G47" s="5"/>
      <c r="H47" s="5"/>
      <c r="I47" s="41"/>
      <c r="J47" s="38"/>
    </row>
    <row r="48" spans="1:11" ht="15" thickBot="1" x14ac:dyDescent="0.35">
      <c r="A48" s="7" t="s">
        <v>107</v>
      </c>
      <c r="B48" s="6"/>
      <c r="C48" s="6"/>
      <c r="D48" s="6"/>
      <c r="E48" s="6"/>
      <c r="F48" s="5"/>
      <c r="G48" s="5"/>
      <c r="H48" s="5"/>
      <c r="I48" s="63"/>
      <c r="J48" s="42"/>
    </row>
    <row r="49" spans="1:10" ht="15" thickBot="1" x14ac:dyDescent="0.35">
      <c r="A49" s="4" t="s">
        <v>9</v>
      </c>
      <c r="B49" s="3"/>
      <c r="C49" s="2"/>
      <c r="D49" s="2"/>
      <c r="E49" s="2"/>
      <c r="F49" s="1"/>
      <c r="G49" s="1"/>
      <c r="H49" s="1"/>
      <c r="I49" s="64"/>
      <c r="J49" s="43">
        <f>SUM(J47:J48)</f>
        <v>0</v>
      </c>
    </row>
  </sheetData>
  <printOptions gridLines="1"/>
  <pageMargins left="0.7" right="0.7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showGridLines="0" zoomScaleNormal="100" workbookViewId="0"/>
  </sheetViews>
  <sheetFormatPr defaultRowHeight="14.4" x14ac:dyDescent="0.3"/>
  <cols>
    <col min="1" max="1" width="6.6640625" customWidth="1"/>
    <col min="2" max="2" width="31.44140625" customWidth="1"/>
    <col min="3" max="4" width="16.5546875" customWidth="1"/>
    <col min="5" max="5" width="6.5546875" customWidth="1"/>
    <col min="6" max="6" width="16.77734375" customWidth="1"/>
    <col min="7" max="7" width="16.5546875" customWidth="1"/>
    <col min="8" max="8" width="7.5546875" customWidth="1"/>
    <col min="9" max="9" width="15.109375" style="44" customWidth="1"/>
    <col min="10" max="10" width="17.5546875" style="44" customWidth="1"/>
    <col min="11" max="11" width="11.5546875" bestFit="1" customWidth="1"/>
  </cols>
  <sheetData>
    <row r="1" spans="1:11" ht="21" thickBot="1" x14ac:dyDescent="0.4">
      <c r="A1" s="22" t="s">
        <v>184</v>
      </c>
      <c r="B1" s="21"/>
      <c r="C1" s="21"/>
      <c r="D1" s="21"/>
      <c r="E1" s="21"/>
      <c r="F1" s="21"/>
      <c r="G1" s="21"/>
      <c r="H1" s="21"/>
      <c r="I1" s="33"/>
      <c r="J1" s="34"/>
    </row>
    <row r="2" spans="1:11" x14ac:dyDescent="0.3">
      <c r="A2" s="20" t="s">
        <v>108</v>
      </c>
      <c r="B2" s="19"/>
      <c r="C2" s="19"/>
      <c r="D2" s="18"/>
      <c r="E2" s="18"/>
      <c r="F2" s="18"/>
      <c r="G2" s="18"/>
      <c r="H2" s="18"/>
      <c r="I2" s="35"/>
      <c r="J2" s="36"/>
    </row>
    <row r="3" spans="1:11" ht="15" thickBot="1" x14ac:dyDescent="0.35">
      <c r="A3" s="17" t="s">
        <v>11</v>
      </c>
      <c r="B3" s="16" t="s">
        <v>12</v>
      </c>
      <c r="C3" s="16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61" t="s">
        <v>19</v>
      </c>
      <c r="J3" s="37" t="s">
        <v>20</v>
      </c>
    </row>
    <row r="4" spans="1:11" ht="55.2" x14ac:dyDescent="0.3">
      <c r="A4" s="29">
        <v>2001</v>
      </c>
      <c r="B4" s="23" t="s">
        <v>109</v>
      </c>
      <c r="C4" s="23" t="s">
        <v>85</v>
      </c>
      <c r="D4" s="23" t="s">
        <v>110</v>
      </c>
      <c r="E4" s="24">
        <v>1</v>
      </c>
      <c r="F4" s="14"/>
      <c r="G4" s="14"/>
      <c r="H4" s="14"/>
      <c r="I4" s="62"/>
      <c r="J4" s="38">
        <f t="shared" ref="J4:J32" si="0">I4*E4</f>
        <v>0</v>
      </c>
      <c r="K4" s="59"/>
    </row>
    <row r="5" spans="1:11" ht="55.2" x14ac:dyDescent="0.3">
      <c r="A5" s="30">
        <v>2002</v>
      </c>
      <c r="B5" s="25" t="s">
        <v>111</v>
      </c>
      <c r="C5" s="25" t="s">
        <v>85</v>
      </c>
      <c r="D5" s="25" t="s">
        <v>112</v>
      </c>
      <c r="E5" s="26">
        <v>6</v>
      </c>
      <c r="F5" s="12"/>
      <c r="G5" s="12"/>
      <c r="H5" s="12"/>
      <c r="I5" s="62"/>
      <c r="J5" s="38">
        <f t="shared" si="0"/>
        <v>0</v>
      </c>
      <c r="K5" s="59"/>
    </row>
    <row r="6" spans="1:11" ht="41.4" x14ac:dyDescent="0.3">
      <c r="A6" s="30">
        <v>2003</v>
      </c>
      <c r="B6" s="25" t="s">
        <v>113</v>
      </c>
      <c r="C6" s="25" t="s">
        <v>85</v>
      </c>
      <c r="D6" s="25" t="s">
        <v>114</v>
      </c>
      <c r="E6" s="26">
        <v>4</v>
      </c>
      <c r="F6" s="12"/>
      <c r="G6" s="12"/>
      <c r="H6" s="12"/>
      <c r="I6" s="62"/>
      <c r="J6" s="38">
        <f t="shared" si="0"/>
        <v>0</v>
      </c>
      <c r="K6" s="59"/>
    </row>
    <row r="7" spans="1:11" ht="55.2" x14ac:dyDescent="0.3">
      <c r="A7" s="30">
        <v>2004</v>
      </c>
      <c r="B7" s="25" t="s">
        <v>115</v>
      </c>
      <c r="C7" s="25" t="s">
        <v>85</v>
      </c>
      <c r="D7" s="25" t="s">
        <v>116</v>
      </c>
      <c r="E7" s="26">
        <v>5</v>
      </c>
      <c r="F7" s="12"/>
      <c r="G7" s="12"/>
      <c r="H7" s="12"/>
      <c r="I7" s="62"/>
      <c r="J7" s="38">
        <f t="shared" si="0"/>
        <v>0</v>
      </c>
      <c r="K7" s="59"/>
    </row>
    <row r="8" spans="1:11" ht="55.2" x14ac:dyDescent="0.3">
      <c r="A8" s="30">
        <v>2005</v>
      </c>
      <c r="B8" s="25" t="s">
        <v>117</v>
      </c>
      <c r="C8" s="25" t="s">
        <v>85</v>
      </c>
      <c r="D8" s="25" t="s">
        <v>118</v>
      </c>
      <c r="E8" s="26">
        <v>2</v>
      </c>
      <c r="F8" s="12"/>
      <c r="G8" s="12"/>
      <c r="H8" s="12"/>
      <c r="I8" s="62"/>
      <c r="J8" s="38">
        <f t="shared" si="0"/>
        <v>0</v>
      </c>
      <c r="K8" s="59"/>
    </row>
    <row r="9" spans="1:11" ht="110.4" x14ac:dyDescent="0.3">
      <c r="A9" s="30">
        <v>2006</v>
      </c>
      <c r="B9" s="25" t="s">
        <v>119</v>
      </c>
      <c r="C9" s="25" t="s">
        <v>85</v>
      </c>
      <c r="D9" s="25" t="s">
        <v>120</v>
      </c>
      <c r="E9" s="26">
        <v>3</v>
      </c>
      <c r="F9" s="12"/>
      <c r="G9" s="12"/>
      <c r="H9" s="12"/>
      <c r="I9" s="62"/>
      <c r="J9" s="38">
        <f t="shared" si="0"/>
        <v>0</v>
      </c>
      <c r="K9" s="59"/>
    </row>
    <row r="10" spans="1:11" ht="82.8" x14ac:dyDescent="0.3">
      <c r="A10" s="30">
        <v>2007</v>
      </c>
      <c r="B10" s="25" t="s">
        <v>121</v>
      </c>
      <c r="C10" s="27" t="s">
        <v>85</v>
      </c>
      <c r="D10" s="27" t="s">
        <v>122</v>
      </c>
      <c r="E10" s="28">
        <v>3</v>
      </c>
      <c r="F10" s="12"/>
      <c r="G10" s="12"/>
      <c r="H10" s="12"/>
      <c r="I10" s="62"/>
      <c r="J10" s="38">
        <f t="shared" si="0"/>
        <v>0</v>
      </c>
      <c r="K10" s="59"/>
    </row>
    <row r="11" spans="1:11" ht="69" x14ac:dyDescent="0.3">
      <c r="A11" s="30">
        <v>2008</v>
      </c>
      <c r="B11" s="25" t="s">
        <v>123</v>
      </c>
      <c r="C11" s="25" t="s">
        <v>85</v>
      </c>
      <c r="D11" s="25" t="s">
        <v>124</v>
      </c>
      <c r="E11" s="26">
        <v>9</v>
      </c>
      <c r="F11" s="12"/>
      <c r="G11" s="12"/>
      <c r="H11" s="12"/>
      <c r="I11" s="62"/>
      <c r="J11" s="38">
        <f t="shared" si="0"/>
        <v>0</v>
      </c>
      <c r="K11" s="59"/>
    </row>
    <row r="12" spans="1:11" ht="41.4" x14ac:dyDescent="0.3">
      <c r="A12" s="65">
        <v>2010</v>
      </c>
      <c r="B12" s="66" t="s">
        <v>125</v>
      </c>
      <c r="C12" s="66" t="s">
        <v>88</v>
      </c>
      <c r="D12" s="66" t="s">
        <v>126</v>
      </c>
      <c r="E12" s="67">
        <v>1</v>
      </c>
      <c r="F12" s="68" t="s">
        <v>157</v>
      </c>
      <c r="G12" s="68"/>
      <c r="H12" s="68"/>
      <c r="I12" s="69"/>
      <c r="J12" s="70">
        <f t="shared" si="0"/>
        <v>0</v>
      </c>
      <c r="K12" s="59"/>
    </row>
    <row r="13" spans="1:11" x14ac:dyDescent="0.3">
      <c r="A13" s="65">
        <v>2011</v>
      </c>
      <c r="B13" s="66" t="s">
        <v>127</v>
      </c>
      <c r="C13" s="66" t="s">
        <v>128</v>
      </c>
      <c r="D13" s="66" t="s">
        <v>129</v>
      </c>
      <c r="E13" s="67">
        <v>3</v>
      </c>
      <c r="F13" s="68" t="s">
        <v>157</v>
      </c>
      <c r="G13" s="68"/>
      <c r="H13" s="68"/>
      <c r="I13" s="69"/>
      <c r="J13" s="70">
        <f t="shared" si="0"/>
        <v>0</v>
      </c>
      <c r="K13" s="59"/>
    </row>
    <row r="14" spans="1:11" x14ac:dyDescent="0.3">
      <c r="A14" s="65">
        <v>2012</v>
      </c>
      <c r="B14" s="66" t="s">
        <v>130</v>
      </c>
      <c r="C14" s="66" t="s">
        <v>128</v>
      </c>
      <c r="D14" s="66" t="s">
        <v>131</v>
      </c>
      <c r="E14" s="67">
        <v>3</v>
      </c>
      <c r="F14" s="68" t="s">
        <v>157</v>
      </c>
      <c r="G14" s="68"/>
      <c r="H14" s="68"/>
      <c r="I14" s="69"/>
      <c r="J14" s="70">
        <f t="shared" ref="J14" si="1">I14*E14</f>
        <v>0</v>
      </c>
      <c r="K14" s="59"/>
    </row>
    <row r="15" spans="1:11" ht="41.4" x14ac:dyDescent="0.3">
      <c r="A15" s="65">
        <v>2012</v>
      </c>
      <c r="B15" s="66" t="s">
        <v>170</v>
      </c>
      <c r="C15" s="66" t="s">
        <v>168</v>
      </c>
      <c r="D15" s="66" t="s">
        <v>169</v>
      </c>
      <c r="E15" s="67">
        <v>3</v>
      </c>
      <c r="F15" s="68" t="s">
        <v>157</v>
      </c>
      <c r="G15" s="68"/>
      <c r="H15" s="68"/>
      <c r="I15" s="69"/>
      <c r="J15" s="70">
        <f t="shared" si="0"/>
        <v>0</v>
      </c>
      <c r="K15" s="59"/>
    </row>
    <row r="16" spans="1:11" ht="27.6" x14ac:dyDescent="0.3">
      <c r="A16" s="30">
        <v>2013</v>
      </c>
      <c r="B16" s="25" t="s">
        <v>132</v>
      </c>
      <c r="C16" s="25" t="s">
        <v>100</v>
      </c>
      <c r="D16" t="s">
        <v>171</v>
      </c>
      <c r="E16" s="26">
        <v>1</v>
      </c>
      <c r="F16" s="12"/>
      <c r="G16" s="12"/>
      <c r="H16" s="12"/>
      <c r="I16" s="62"/>
      <c r="J16" s="38">
        <f t="shared" si="0"/>
        <v>0</v>
      </c>
      <c r="K16" s="59"/>
    </row>
    <row r="17" spans="1:11" ht="27.6" x14ac:dyDescent="0.3">
      <c r="A17" s="30">
        <v>2014</v>
      </c>
      <c r="B17" s="25" t="s">
        <v>133</v>
      </c>
      <c r="C17" s="25" t="s">
        <v>134</v>
      </c>
      <c r="D17" s="25" t="s">
        <v>135</v>
      </c>
      <c r="E17" s="26">
        <v>7</v>
      </c>
      <c r="F17" s="12"/>
      <c r="G17" s="12"/>
      <c r="H17" s="12"/>
      <c r="I17" s="62"/>
      <c r="J17" s="38">
        <f t="shared" si="0"/>
        <v>0</v>
      </c>
      <c r="K17" s="59"/>
    </row>
    <row r="18" spans="1:11" x14ac:dyDescent="0.3">
      <c r="A18" s="30">
        <v>2015</v>
      </c>
      <c r="B18" s="25" t="s">
        <v>136</v>
      </c>
      <c r="C18" s="25" t="s">
        <v>134</v>
      </c>
      <c r="D18" s="25" t="s">
        <v>137</v>
      </c>
      <c r="E18" s="26">
        <v>1</v>
      </c>
      <c r="F18" s="12"/>
      <c r="G18" s="12"/>
      <c r="H18" s="12"/>
      <c r="I18" s="62"/>
      <c r="J18" s="38">
        <f t="shared" si="0"/>
        <v>0</v>
      </c>
      <c r="K18" s="59"/>
    </row>
    <row r="19" spans="1:11" x14ac:dyDescent="0.3">
      <c r="A19" s="30">
        <v>2016</v>
      </c>
      <c r="B19" s="25" t="s">
        <v>138</v>
      </c>
      <c r="C19" s="25" t="s">
        <v>134</v>
      </c>
      <c r="D19" s="25" t="s">
        <v>139</v>
      </c>
      <c r="E19" s="26">
        <v>1</v>
      </c>
      <c r="F19" s="12"/>
      <c r="G19" s="12"/>
      <c r="H19" s="12"/>
      <c r="I19" s="62"/>
      <c r="J19" s="38">
        <f t="shared" si="0"/>
        <v>0</v>
      </c>
      <c r="K19" s="59"/>
    </row>
    <row r="20" spans="1:11" ht="27.6" x14ac:dyDescent="0.3">
      <c r="A20" s="30">
        <v>2017</v>
      </c>
      <c r="B20" s="25" t="s">
        <v>140</v>
      </c>
      <c r="C20" s="25" t="s">
        <v>141</v>
      </c>
      <c r="D20" s="25" t="s">
        <v>142</v>
      </c>
      <c r="E20" s="26">
        <v>1</v>
      </c>
      <c r="F20" s="12"/>
      <c r="G20" s="12"/>
      <c r="H20" s="12"/>
      <c r="I20" s="62"/>
      <c r="J20" s="38">
        <f t="shared" si="0"/>
        <v>0</v>
      </c>
      <c r="K20" s="59"/>
    </row>
    <row r="21" spans="1:11" ht="27.6" x14ac:dyDescent="0.3">
      <c r="A21" s="30">
        <v>2018</v>
      </c>
      <c r="B21" s="25" t="s">
        <v>143</v>
      </c>
      <c r="C21" s="25" t="s">
        <v>141</v>
      </c>
      <c r="D21" s="25" t="s">
        <v>144</v>
      </c>
      <c r="E21" s="26">
        <v>1</v>
      </c>
      <c r="F21" s="12"/>
      <c r="G21" s="12"/>
      <c r="H21" s="12"/>
      <c r="I21" s="62"/>
      <c r="J21" s="38">
        <f t="shared" si="0"/>
        <v>0</v>
      </c>
      <c r="K21" s="59"/>
    </row>
    <row r="22" spans="1:11" ht="41.4" x14ac:dyDescent="0.3">
      <c r="A22" s="30">
        <v>2019</v>
      </c>
      <c r="B22" s="25" t="s">
        <v>145</v>
      </c>
      <c r="C22" s="25" t="s">
        <v>146</v>
      </c>
      <c r="D22" s="25" t="s">
        <v>147</v>
      </c>
      <c r="E22" s="26">
        <v>7</v>
      </c>
      <c r="F22" s="12"/>
      <c r="G22" s="12"/>
      <c r="H22" s="12"/>
      <c r="I22" s="62"/>
      <c r="J22" s="38">
        <f t="shared" si="0"/>
        <v>0</v>
      </c>
      <c r="K22" s="59"/>
    </row>
    <row r="23" spans="1:11" ht="41.4" x14ac:dyDescent="0.3">
      <c r="A23" s="30">
        <v>2020</v>
      </c>
      <c r="B23" s="25" t="s">
        <v>148</v>
      </c>
      <c r="C23" s="25" t="s">
        <v>85</v>
      </c>
      <c r="D23" s="25" t="s">
        <v>149</v>
      </c>
      <c r="E23" s="26">
        <v>2</v>
      </c>
      <c r="F23" s="12"/>
      <c r="G23" s="12"/>
      <c r="H23" s="12"/>
      <c r="I23" s="62"/>
      <c r="J23" s="38">
        <f t="shared" si="0"/>
        <v>0</v>
      </c>
      <c r="K23" s="59"/>
    </row>
    <row r="24" spans="1:11" ht="41.4" x14ac:dyDescent="0.3">
      <c r="A24" s="30">
        <v>2021</v>
      </c>
      <c r="B24" s="25" t="s">
        <v>150</v>
      </c>
      <c r="C24" s="25" t="s">
        <v>85</v>
      </c>
      <c r="D24" s="25" t="s">
        <v>151</v>
      </c>
      <c r="E24" s="26">
        <v>2</v>
      </c>
      <c r="F24" s="12"/>
      <c r="G24" s="12"/>
      <c r="H24" s="12"/>
      <c r="I24" s="62"/>
      <c r="J24" s="38">
        <f t="shared" ref="J24" si="2">I24*E24</f>
        <v>0</v>
      </c>
      <c r="K24" s="59"/>
    </row>
    <row r="25" spans="1:11" ht="41.4" x14ac:dyDescent="0.3">
      <c r="A25" s="30">
        <v>2021</v>
      </c>
      <c r="B25" s="25" t="s">
        <v>180</v>
      </c>
      <c r="C25" s="25" t="s">
        <v>179</v>
      </c>
      <c r="D25" s="25"/>
      <c r="E25" s="26">
        <v>6</v>
      </c>
      <c r="F25" s="12"/>
      <c r="G25" s="12"/>
      <c r="H25" s="12"/>
      <c r="I25" s="62"/>
      <c r="J25" s="38">
        <f t="shared" si="0"/>
        <v>0</v>
      </c>
      <c r="K25" s="59"/>
    </row>
    <row r="26" spans="1:11" ht="27.6" x14ac:dyDescent="0.3">
      <c r="A26" s="30">
        <v>2022</v>
      </c>
      <c r="B26" s="25" t="s">
        <v>174</v>
      </c>
      <c r="C26" s="25"/>
      <c r="D26" s="25"/>
      <c r="E26" s="26">
        <v>1</v>
      </c>
      <c r="F26" s="12"/>
      <c r="G26" s="12"/>
      <c r="H26" s="12"/>
      <c r="I26" s="62"/>
      <c r="J26" s="38">
        <f t="shared" ref="J26:J27" si="3">I26*E26</f>
        <v>0</v>
      </c>
      <c r="K26" s="59"/>
    </row>
    <row r="27" spans="1:11" x14ac:dyDescent="0.3">
      <c r="A27" s="30">
        <v>2023</v>
      </c>
      <c r="B27" s="25" t="s">
        <v>178</v>
      </c>
      <c r="C27" s="25"/>
      <c r="D27" s="25"/>
      <c r="E27" s="26">
        <v>1</v>
      </c>
      <c r="F27" s="12"/>
      <c r="G27" s="12"/>
      <c r="H27" s="12"/>
      <c r="I27" s="62"/>
      <c r="J27" s="38">
        <f t="shared" si="3"/>
        <v>0</v>
      </c>
      <c r="K27" s="59"/>
    </row>
    <row r="28" spans="1:11" x14ac:dyDescent="0.3">
      <c r="A28" s="30">
        <v>2024</v>
      </c>
      <c r="B28" s="25" t="s">
        <v>177</v>
      </c>
      <c r="C28" s="25"/>
      <c r="D28" s="25"/>
      <c r="E28" s="26">
        <v>1</v>
      </c>
      <c r="F28" s="12"/>
      <c r="G28" s="12"/>
      <c r="H28" s="12"/>
      <c r="I28" s="62"/>
      <c r="J28" s="38">
        <f t="shared" si="0"/>
        <v>0</v>
      </c>
      <c r="K28" s="59"/>
    </row>
    <row r="29" spans="1:11" x14ac:dyDescent="0.3">
      <c r="A29" s="30">
        <v>2025</v>
      </c>
      <c r="B29" s="25" t="s">
        <v>152</v>
      </c>
      <c r="C29" s="25" t="s">
        <v>100</v>
      </c>
      <c r="D29" s="25" t="s">
        <v>153</v>
      </c>
      <c r="E29" s="26">
        <v>1</v>
      </c>
      <c r="F29" s="12"/>
      <c r="G29" s="12"/>
      <c r="H29" s="12"/>
      <c r="I29" s="62"/>
      <c r="J29" s="38">
        <f t="shared" si="0"/>
        <v>0</v>
      </c>
      <c r="K29" s="59"/>
    </row>
    <row r="30" spans="1:11" s="49" customFormat="1" x14ac:dyDescent="0.3">
      <c r="A30" s="45">
        <v>2026</v>
      </c>
      <c r="B30" s="46" t="s">
        <v>172</v>
      </c>
      <c r="C30" s="46"/>
      <c r="D30" s="46" t="s">
        <v>101</v>
      </c>
      <c r="E30" s="47">
        <v>1</v>
      </c>
      <c r="F30" s="48"/>
      <c r="G30" s="48"/>
      <c r="H30" s="48"/>
      <c r="I30" s="62"/>
      <c r="J30" s="38">
        <f t="shared" si="0"/>
        <v>0</v>
      </c>
      <c r="K30" s="59"/>
    </row>
    <row r="31" spans="1:11" s="49" customFormat="1" x14ac:dyDescent="0.3">
      <c r="A31" s="45">
        <v>2027</v>
      </c>
      <c r="B31" s="46" t="s">
        <v>161</v>
      </c>
      <c r="C31" s="46"/>
      <c r="D31" s="46" t="s">
        <v>101</v>
      </c>
      <c r="E31" s="47">
        <v>1</v>
      </c>
      <c r="F31" s="48"/>
      <c r="G31" s="48"/>
      <c r="H31" s="48"/>
      <c r="I31" s="62"/>
      <c r="J31" s="38">
        <f t="shared" si="0"/>
        <v>0</v>
      </c>
      <c r="K31" s="59"/>
    </row>
    <row r="32" spans="1:11" s="49" customFormat="1" ht="15" thickBot="1" x14ac:dyDescent="0.35">
      <c r="A32" s="45">
        <v>2028</v>
      </c>
      <c r="B32" s="46" t="s">
        <v>173</v>
      </c>
      <c r="C32" s="46"/>
      <c r="D32" s="46" t="s">
        <v>101</v>
      </c>
      <c r="E32" s="47">
        <v>1</v>
      </c>
      <c r="F32" s="48"/>
      <c r="G32" s="48"/>
      <c r="H32" s="48"/>
      <c r="I32" s="62"/>
      <c r="J32" s="38">
        <f t="shared" si="0"/>
        <v>0</v>
      </c>
      <c r="K32" s="59"/>
    </row>
    <row r="33" spans="1:11" s="49" customFormat="1" x14ac:dyDescent="0.3">
      <c r="A33" s="50" t="s">
        <v>104</v>
      </c>
      <c r="B33" s="51"/>
      <c r="C33" s="51"/>
      <c r="D33" s="51"/>
      <c r="E33" s="51"/>
      <c r="F33" s="52"/>
      <c r="G33" s="52"/>
      <c r="H33" s="52"/>
      <c r="I33" s="53"/>
      <c r="J33" s="54">
        <f>SUM(J4:J32)</f>
        <v>0</v>
      </c>
      <c r="K33" s="60"/>
    </row>
    <row r="34" spans="1:11" x14ac:dyDescent="0.3">
      <c r="A34" s="7" t="s">
        <v>105</v>
      </c>
      <c r="B34" s="8"/>
      <c r="C34" s="8"/>
      <c r="D34" s="8"/>
      <c r="E34" s="8"/>
      <c r="F34" s="5"/>
      <c r="G34" s="5"/>
      <c r="H34" s="5"/>
      <c r="I34" s="41"/>
      <c r="J34" s="38"/>
    </row>
    <row r="35" spans="1:11" ht="15" thickBot="1" x14ac:dyDescent="0.35">
      <c r="A35" s="7" t="s">
        <v>106</v>
      </c>
      <c r="B35" s="6"/>
      <c r="C35" s="6"/>
      <c r="D35" s="6"/>
      <c r="E35" s="6"/>
      <c r="F35" s="5"/>
      <c r="G35" s="5"/>
      <c r="H35" s="5"/>
      <c r="I35" s="41"/>
      <c r="J35" s="38">
        <f>SUM(J33:J34)</f>
        <v>0</v>
      </c>
    </row>
    <row r="36" spans="1:11" ht="15" thickBot="1" x14ac:dyDescent="0.35">
      <c r="A36" s="4" t="s">
        <v>9</v>
      </c>
      <c r="B36" s="3"/>
      <c r="C36" s="2"/>
      <c r="D36" s="2"/>
      <c r="E36" s="2"/>
      <c r="F36" s="1"/>
      <c r="G36" s="1"/>
      <c r="H36" s="1"/>
      <c r="I36" s="64"/>
      <c r="J36" s="43">
        <f>SUM(J35:J35)</f>
        <v>0</v>
      </c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 Arbor MJ - AV Install</vt:lpstr>
      <vt:lpstr>Ann Arbor MJ-AUDIO</vt:lpstr>
      <vt:lpstr>Ann Arbor MJ-VIDEO</vt:lpstr>
      <vt:lpstr>'Ann Arbor MJ-AUDIO'!Print_Area</vt:lpstr>
      <vt:lpstr>'Ann Arbor MJ-VIDEO'!Print_Area</vt:lpstr>
      <vt:lpstr>'Ann Arbor MJ-AUDIO'!Print_Titles</vt:lpstr>
      <vt:lpstr>'Ann Arbor MJ-VIDEO'!Print_Titles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Nielson</dc:creator>
  <cp:keywords/>
  <dc:description/>
  <cp:lastModifiedBy>Michelle Caram</cp:lastModifiedBy>
  <cp:revision/>
  <cp:lastPrinted>2019-08-02T11:31:11Z</cp:lastPrinted>
  <dcterms:created xsi:type="dcterms:W3CDTF">2013-06-18T22:22:46Z</dcterms:created>
  <dcterms:modified xsi:type="dcterms:W3CDTF">2019-08-20T18:36:10Z</dcterms:modified>
  <cp:category/>
  <cp:contentStatus/>
</cp:coreProperties>
</file>